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c5e8934a5172b02/Documents/CARES/Reimbursements/"/>
    </mc:Choice>
  </mc:AlternateContent>
  <xr:revisionPtr revIDLastSave="0" documentId="14_{B9429847-F2D2-4099-AFF5-DCE781DADF45}" xr6:coauthVersionLast="45" xr6:coauthVersionMax="45" xr10:uidLastSave="{00000000-0000-0000-0000-000000000000}"/>
  <bookViews>
    <workbookView xWindow="-120" yWindow="-120" windowWidth="38640" windowHeight="15600" xr2:uid="{2F010EA0-8FF7-4817-A8ED-7E1F0B694996}"/>
  </bookViews>
  <sheets>
    <sheet name="Contracted PS" sheetId="4" r:id="rId1"/>
    <sheet name="Example" sheetId="3" r:id="rId2"/>
  </sheets>
  <definedNames>
    <definedName name="_xlnm.Print_Area" localSheetId="0">'Contracted PS'!$A$2:$M$82</definedName>
    <definedName name="_xlnm.Print_Area" localSheetId="1">Example!$A$3:$M$61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3" l="1"/>
  <c r="H30" i="3"/>
  <c r="H29" i="3"/>
  <c r="H28" i="3"/>
  <c r="I31" i="3"/>
  <c r="I30" i="3"/>
  <c r="I29" i="3"/>
  <c r="I28" i="3"/>
  <c r="B54" i="4" l="1"/>
  <c r="B26" i="4"/>
  <c r="M44" i="4" s="1"/>
  <c r="G31" i="3"/>
  <c r="G30" i="3"/>
  <c r="G29" i="3"/>
  <c r="G28" i="3"/>
  <c r="F31" i="3"/>
  <c r="F30" i="3"/>
  <c r="F29" i="3"/>
  <c r="F28" i="3"/>
  <c r="B26" i="3"/>
  <c r="E44" i="3" l="1"/>
  <c r="M28" i="3"/>
  <c r="M28" i="4"/>
  <c r="M33" i="4"/>
  <c r="M30" i="4"/>
  <c r="M35" i="4"/>
  <c r="M37" i="4"/>
  <c r="M39" i="4"/>
  <c r="M41" i="4"/>
  <c r="M29" i="4"/>
  <c r="M43" i="4"/>
  <c r="M31" i="4"/>
  <c r="M34" i="4"/>
  <c r="M38" i="4"/>
  <c r="M42" i="4"/>
  <c r="M32" i="4"/>
  <c r="M36" i="4"/>
  <c r="M40" i="4"/>
  <c r="M30" i="3"/>
  <c r="E38" i="3"/>
  <c r="M31" i="3"/>
  <c r="E39" i="3"/>
  <c r="E41" i="3"/>
  <c r="M29" i="3"/>
  <c r="E40" i="3"/>
  <c r="E34" i="3"/>
  <c r="E42" i="3"/>
  <c r="E35" i="3"/>
  <c r="E43" i="3"/>
  <c r="E37" i="3"/>
  <c r="E32" i="3"/>
  <c r="E33" i="3"/>
  <c r="E36" i="3"/>
  <c r="M45" i="4" l="1"/>
  <c r="B54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C53" i="4" l="1"/>
  <c r="C52" i="4"/>
  <c r="C51" i="4"/>
  <c r="C50" i="4"/>
  <c r="C49" i="4"/>
  <c r="C48" i="4"/>
  <c r="M45" i="3"/>
  <c r="C53" i="3" s="1"/>
  <c r="C54" i="4" l="1"/>
  <c r="C48" i="3"/>
  <c r="C49" i="3"/>
  <c r="C51" i="3"/>
  <c r="C50" i="3"/>
  <c r="C52" i="3"/>
  <c r="C54" i="3" l="1"/>
</calcChain>
</file>

<file path=xl/sharedStrings.xml><?xml version="1.0" encoding="utf-8"?>
<sst xmlns="http://schemas.openxmlformats.org/spreadsheetml/2006/main" count="149" uniqueCount="66">
  <si>
    <t>City/County:</t>
  </si>
  <si>
    <t>Name</t>
  </si>
  <si>
    <t>Department</t>
  </si>
  <si>
    <t>Total</t>
  </si>
  <si>
    <t>Payroll Period(s):</t>
  </si>
  <si>
    <t>Pay Date(s):</t>
  </si>
  <si>
    <t xml:space="preserve"> </t>
  </si>
  <si>
    <t>Position</t>
  </si>
  <si>
    <t>Employer Portion of Payroll Taxes</t>
  </si>
  <si>
    <t>Roger Naggy</t>
  </si>
  <si>
    <t>Sheriff</t>
  </si>
  <si>
    <t>Sam Gift</t>
  </si>
  <si>
    <t>Monica Peck</t>
  </si>
  <si>
    <t>Dispatch</t>
  </si>
  <si>
    <t>Deputy Sheriff</t>
  </si>
  <si>
    <t xml:space="preserve">City or County </t>
  </si>
  <si>
    <t>Proportion of Payroll Contracted or Retained</t>
  </si>
  <si>
    <t>Total (Must be 100%)</t>
  </si>
  <si>
    <t>Amount Available to Claim</t>
  </si>
  <si>
    <t>Midland</t>
  </si>
  <si>
    <t>Mint</t>
  </si>
  <si>
    <t>Gross Pay on Payroll Register(s)</t>
  </si>
  <si>
    <t>Prescott County</t>
  </si>
  <si>
    <t>March 1-15, 2020 and March 16-27, 2020</t>
  </si>
  <si>
    <t>March 20, 2020 and April 2, 2020</t>
  </si>
  <si>
    <t xml:space="preserve">  Annual Health Insurance Cost per FTE:</t>
  </si>
  <si>
    <t>To support your personnel reimbursement requests, you will be required to provide documentation of your benefit costs with your first submission. A letter on offical letterhead and signed by the Finance Officer detailing the rates will meet this requirement.  If payroll benefits change on July 1, 2020, a second letter is required.</t>
  </si>
  <si>
    <t xml:space="preserve">    Individual Health Benefit</t>
  </si>
  <si>
    <t xml:space="preserve">    Individual and Spouse Health Benefit</t>
  </si>
  <si>
    <t xml:space="preserve">    Family Health Benefit</t>
  </si>
  <si>
    <t xml:space="preserve">    Other Health Plan</t>
  </si>
  <si>
    <t xml:space="preserve">  Annual Life Insurance Cost per FTE</t>
  </si>
  <si>
    <t xml:space="preserve">  Annual Dental Insurance Cost per FTE:</t>
  </si>
  <si>
    <t xml:space="preserve">    Individual Plan </t>
  </si>
  <si>
    <t xml:space="preserve">    Family Plan</t>
  </si>
  <si>
    <t xml:space="preserve">    Other Plan</t>
  </si>
  <si>
    <t xml:space="preserve">  Other Benefits:</t>
  </si>
  <si>
    <t xml:space="preserve">    XX</t>
  </si>
  <si>
    <t xml:space="preserve">  Retirement Benefit Rate:</t>
  </si>
  <si>
    <t xml:space="preserve">    Law Enforcement</t>
  </si>
  <si>
    <t xml:space="preserve">    Others</t>
  </si>
  <si>
    <t xml:space="preserve">  Payroll Taxes</t>
  </si>
  <si>
    <t xml:space="preserve">    FICA</t>
  </si>
  <si>
    <t xml:space="preserve">    Workers Compensation</t>
  </si>
  <si>
    <t xml:space="preserve">    Unemployment</t>
  </si>
  <si>
    <t>Total Reimbursable Payroll</t>
  </si>
  <si>
    <t>Craig Boile</t>
  </si>
  <si>
    <t xml:space="preserve">    Total</t>
  </si>
  <si>
    <t>Employer Paid Health Benefits for Period Claimed</t>
  </si>
  <si>
    <t>Employer Paid Life Insurance for Period Claimed</t>
  </si>
  <si>
    <t>Employer Paid Dental Insurance for Period Claimed</t>
  </si>
  <si>
    <t>Employer Paid ??? Benefit for Period Claimed</t>
  </si>
  <si>
    <t>Employer Paid Retirement Benefit for Period Claimed</t>
  </si>
  <si>
    <t>Detail of Employer Paid Benefits</t>
  </si>
  <si>
    <t>EMT</t>
  </si>
  <si>
    <t xml:space="preserve">Ambulance </t>
  </si>
  <si>
    <t>% of Pay Reimbursed by Federal, State or Local Grant</t>
  </si>
  <si>
    <t>Note:    * Only use this form if a portion of the personnel costs are contracted out to other cities or counties.</t>
  </si>
  <si>
    <r>
      <t xml:space="preserve">Contracted Personal Services Worksheet  </t>
    </r>
    <r>
      <rPr>
        <b/>
        <sz val="10"/>
        <color theme="1"/>
        <rFont val="Calibri"/>
        <family val="2"/>
        <scheme val="minor"/>
      </rPr>
      <t>(Updated 8-1-2020)</t>
    </r>
  </si>
  <si>
    <t xml:space="preserve">                   Use this form for public safety and public health employees.  If you do not contract any portion of the service you should be using the Direct PS worksheet.</t>
  </si>
  <si>
    <t xml:space="preserve">                   The applicable payroll register(s) must be attached.</t>
  </si>
  <si>
    <t xml:space="preserve">                   You may add lines as necessary to this worksheet.</t>
  </si>
  <si>
    <t xml:space="preserve">                   If you prefer to submit departments on separate worksheets you can create additional tabs for each department. </t>
  </si>
  <si>
    <t xml:space="preserve">                   If you contract for services, you must provide this document along with your contract to claim reimbursement.</t>
  </si>
  <si>
    <t xml:space="preserve">                  An excel worksheet is required for audit purposes.  Any other format (pdf, Word, text, etc.) will be returned.</t>
  </si>
  <si>
    <t xml:space="preserve">Form for claiming payroll expenses for Public Safety and/or Public Health personnel where a portion of the service is contracted out to another city or county.* Include any related Administrative Leave costs.  This form is to be completed by the government entity that provides the contracted services and shared with those that contract for those services.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</si>
</sst>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2" borderId="15" applyNumberFormat="0" applyAlignment="0" applyProtection="0"/>
  </cellStyleXfs>
  <cellXfs count="6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164" fontId="4" fillId="0" borderId="1" xfId="0" applyNumberFormat="1" applyFont="1" applyBorder="1"/>
    <xf numFmtId="0" fontId="1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9" fontId="0" fillId="0" borderId="1" xfId="0" applyNumberFormat="1" applyBorder="1"/>
    <xf numFmtId="9" fontId="4" fillId="0" borderId="1" xfId="0" applyNumberFormat="1" applyFont="1" applyBorder="1"/>
    <xf numFmtId="0" fontId="3" fillId="0" borderId="0" xfId="0" applyFont="1" applyAlignment="1">
      <alignment horizontal="center"/>
    </xf>
    <xf numFmtId="165" fontId="0" fillId="0" borderId="1" xfId="0" applyNumberFormat="1" applyBorder="1"/>
    <xf numFmtId="165" fontId="2" fillId="0" borderId="1" xfId="0" applyNumberFormat="1" applyFont="1" applyBorder="1"/>
    <xf numFmtId="9" fontId="0" fillId="0" borderId="1" xfId="0" applyNumberFormat="1" applyFont="1" applyBorder="1"/>
    <xf numFmtId="165" fontId="1" fillId="0" borderId="1" xfId="0" applyNumberFormat="1" applyFont="1" applyBorder="1"/>
    <xf numFmtId="164" fontId="0" fillId="0" borderId="6" xfId="0" applyNumberFormat="1" applyBorder="1"/>
    <xf numFmtId="0" fontId="0" fillId="0" borderId="6" xfId="0" applyBorder="1"/>
    <xf numFmtId="165" fontId="0" fillId="0" borderId="6" xfId="0" applyNumberFormat="1" applyBorder="1"/>
    <xf numFmtId="10" fontId="0" fillId="0" borderId="6" xfId="0" applyNumberFormat="1" applyBorder="1"/>
    <xf numFmtId="164" fontId="0" fillId="0" borderId="1" xfId="0" applyNumberFormat="1" applyFont="1" applyBorder="1"/>
    <xf numFmtId="0" fontId="0" fillId="0" borderId="5" xfId="0" applyBorder="1" applyAlignment="1">
      <alignment horizontal="right"/>
    </xf>
    <xf numFmtId="0" fontId="0" fillId="0" borderId="0" xfId="0" applyBorder="1" applyAlignment="1">
      <alignment wrapText="1"/>
    </xf>
    <xf numFmtId="10" fontId="0" fillId="0" borderId="1" xfId="0" applyNumberForma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10" fontId="2" fillId="0" borderId="6" xfId="0" applyNumberFormat="1" applyFont="1" applyBorder="1"/>
    <xf numFmtId="0" fontId="1" fillId="0" borderId="9" xfId="0" applyFont="1" applyBorder="1"/>
    <xf numFmtId="0" fontId="0" fillId="0" borderId="3" xfId="0" applyBorder="1"/>
    <xf numFmtId="0" fontId="3" fillId="0" borderId="3" xfId="0" applyFont="1" applyBorder="1" applyAlignment="1">
      <alignment horizontal="center" wrapText="1"/>
    </xf>
    <xf numFmtId="164" fontId="0" fillId="0" borderId="0" xfId="0" applyNumberFormat="1"/>
    <xf numFmtId="164" fontId="0" fillId="0" borderId="8" xfId="0" applyNumberFormat="1" applyBorder="1"/>
    <xf numFmtId="164" fontId="5" fillId="2" borderId="15" xfId="1" applyNumberFormat="1"/>
    <xf numFmtId="0" fontId="7" fillId="0" borderId="0" xfId="0" applyFont="1" applyAlignment="1">
      <alignment wrapText="1"/>
    </xf>
    <xf numFmtId="0" fontId="0" fillId="0" borderId="0" xfId="0" applyAlignment="1">
      <alignment horizontal="right"/>
    </xf>
    <xf numFmtId="0" fontId="7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3BA1-30B5-4891-8E48-EF8FFEB25123}">
  <sheetPr>
    <pageSetUpPr fitToPage="1"/>
  </sheetPr>
  <dimension ref="A1:R73"/>
  <sheetViews>
    <sheetView tabSelected="1" workbookViewId="0">
      <selection sqref="A1:B1"/>
    </sheetView>
  </sheetViews>
  <sheetFormatPr defaultRowHeight="15" x14ac:dyDescent="0.25"/>
  <cols>
    <col min="1" max="1" width="42.42578125" customWidth="1"/>
    <col min="2" max="2" width="35.7109375" customWidth="1"/>
    <col min="3" max="3" width="28.42578125" customWidth="1"/>
    <col min="4" max="4" width="15.7109375" customWidth="1"/>
    <col min="5" max="5" width="18.7109375" customWidth="1"/>
    <col min="6" max="12" width="19.5703125" customWidth="1"/>
    <col min="13" max="13" width="15.7109375" customWidth="1"/>
  </cols>
  <sheetData>
    <row r="1" spans="1:18" ht="41.25" customHeight="1" thickBot="1" x14ac:dyDescent="0.35">
      <c r="A1" s="56" t="s">
        <v>58</v>
      </c>
      <c r="B1" s="57"/>
      <c r="C1" s="58" t="s">
        <v>65</v>
      </c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8" ht="20.100000000000001" customHeight="1" thickBot="1" x14ac:dyDescent="0.35">
      <c r="A2" s="6" t="s">
        <v>0</v>
      </c>
      <c r="B2" s="61" t="s">
        <v>6</v>
      </c>
      <c r="C2" s="62"/>
      <c r="D2" s="63"/>
      <c r="E2" s="35"/>
      <c r="F2" s="35"/>
      <c r="G2" s="35"/>
      <c r="H2" s="35"/>
      <c r="I2" s="35"/>
      <c r="J2" s="35"/>
      <c r="K2" s="35"/>
      <c r="L2" s="35"/>
      <c r="M2" s="35"/>
    </row>
    <row r="3" spans="1:18" ht="20.100000000000001" customHeight="1" thickBot="1" x14ac:dyDescent="0.35">
      <c r="A3" s="6" t="s">
        <v>4</v>
      </c>
      <c r="B3" s="61" t="s">
        <v>6</v>
      </c>
      <c r="C3" s="64"/>
      <c r="D3" s="65"/>
      <c r="E3" s="35"/>
      <c r="F3" s="35"/>
      <c r="G3" s="35"/>
      <c r="H3" s="35"/>
      <c r="I3" s="35"/>
      <c r="J3" s="35"/>
      <c r="K3" s="35"/>
      <c r="L3" s="35"/>
      <c r="M3" s="35"/>
      <c r="N3" s="33"/>
      <c r="O3" s="33"/>
      <c r="P3" s="33"/>
      <c r="Q3" s="33"/>
      <c r="R3" s="33"/>
    </row>
    <row r="4" spans="1:18" ht="20.100000000000001" customHeight="1" thickBot="1" x14ac:dyDescent="0.3">
      <c r="A4" s="27" t="s">
        <v>5</v>
      </c>
      <c r="B4" s="61" t="s">
        <v>6</v>
      </c>
      <c r="C4" s="64"/>
      <c r="D4" s="65"/>
      <c r="E4" s="36"/>
      <c r="F4" s="36"/>
      <c r="G4" s="36"/>
      <c r="H4" s="36"/>
      <c r="I4" s="36"/>
      <c r="J4" s="36"/>
      <c r="K4" s="36"/>
      <c r="L4" s="36"/>
      <c r="M4" s="36"/>
    </row>
    <row r="5" spans="1:18" ht="20.100000000000001" customHeight="1" thickBot="1" x14ac:dyDescent="0.3">
      <c r="A5" s="52" t="s">
        <v>53</v>
      </c>
      <c r="B5" s="53"/>
      <c r="C5" s="54"/>
      <c r="D5" s="55"/>
      <c r="E5" s="37"/>
      <c r="F5" s="37"/>
      <c r="G5" s="37"/>
      <c r="H5" s="37"/>
      <c r="I5" s="37"/>
      <c r="J5" s="37"/>
      <c r="K5" s="37"/>
      <c r="L5" s="37"/>
      <c r="M5" s="37"/>
      <c r="N5" s="34"/>
      <c r="O5" s="34"/>
      <c r="P5" s="34"/>
      <c r="Q5" s="34"/>
      <c r="R5" s="34"/>
    </row>
    <row r="6" spans="1:18" ht="15.6" customHeight="1" x14ac:dyDescent="0.25">
      <c r="A6" s="28" t="s">
        <v>25</v>
      </c>
      <c r="B6" s="31" t="s">
        <v>6</v>
      </c>
      <c r="C6" s="44" t="s">
        <v>26</v>
      </c>
      <c r="D6" s="45"/>
      <c r="E6" s="37"/>
      <c r="F6" s="37"/>
      <c r="G6" s="37"/>
      <c r="H6" s="37"/>
      <c r="I6" s="37"/>
      <c r="J6" s="37"/>
      <c r="K6" s="37"/>
      <c r="L6" s="37"/>
      <c r="M6" s="37"/>
    </row>
    <row r="7" spans="1:18" ht="15.6" customHeight="1" x14ac:dyDescent="0.25">
      <c r="A7" s="1" t="s">
        <v>27</v>
      </c>
      <c r="B7" s="16">
        <v>0</v>
      </c>
      <c r="C7" s="46"/>
      <c r="D7" s="47"/>
      <c r="E7" s="37"/>
      <c r="F7" s="37"/>
      <c r="G7" s="37"/>
      <c r="H7" s="37"/>
      <c r="I7" s="37"/>
      <c r="J7" s="37"/>
      <c r="K7" s="37"/>
      <c r="L7" s="37"/>
      <c r="M7" s="37"/>
    </row>
    <row r="8" spans="1:18" ht="15.6" customHeight="1" x14ac:dyDescent="0.25">
      <c r="A8" s="1" t="s">
        <v>28</v>
      </c>
      <c r="B8" s="16">
        <v>0</v>
      </c>
      <c r="C8" s="46"/>
      <c r="D8" s="47"/>
      <c r="E8" s="37"/>
      <c r="F8" s="37"/>
      <c r="G8" s="37"/>
      <c r="H8" s="37"/>
      <c r="I8" s="37"/>
      <c r="J8" s="37"/>
      <c r="K8" s="37"/>
      <c r="L8" s="37"/>
      <c r="M8" s="37"/>
    </row>
    <row r="9" spans="1:18" ht="15.6" customHeight="1" x14ac:dyDescent="0.25">
      <c r="A9" s="1" t="s">
        <v>29</v>
      </c>
      <c r="B9" s="16">
        <v>0</v>
      </c>
      <c r="C9" s="46"/>
      <c r="D9" s="47"/>
      <c r="E9" s="37"/>
      <c r="F9" s="37"/>
      <c r="G9" s="37"/>
      <c r="H9" s="37"/>
      <c r="I9" s="37"/>
      <c r="J9" s="37"/>
      <c r="K9" s="37"/>
      <c r="L9" s="37"/>
      <c r="M9" s="37"/>
    </row>
    <row r="10" spans="1:18" ht="15.6" customHeight="1" x14ac:dyDescent="0.25">
      <c r="A10" s="1" t="s">
        <v>30</v>
      </c>
      <c r="B10" s="16">
        <v>0</v>
      </c>
      <c r="C10" s="46"/>
      <c r="D10" s="47"/>
      <c r="E10" s="37"/>
      <c r="F10" s="37"/>
      <c r="G10" s="37"/>
      <c r="H10" s="37"/>
      <c r="I10" s="37"/>
      <c r="J10" s="37"/>
      <c r="K10" s="37"/>
      <c r="L10" s="37"/>
      <c r="M10" s="37"/>
    </row>
    <row r="11" spans="1:18" ht="15.6" customHeight="1" x14ac:dyDescent="0.25">
      <c r="A11" s="1" t="s">
        <v>31</v>
      </c>
      <c r="B11" s="16">
        <v>0</v>
      </c>
      <c r="C11" s="46"/>
      <c r="D11" s="47"/>
      <c r="E11" s="37"/>
      <c r="F11" s="37"/>
      <c r="G11" s="37"/>
      <c r="H11" s="37"/>
      <c r="I11" s="37"/>
      <c r="J11" s="37"/>
      <c r="K11" s="37"/>
      <c r="L11" s="37"/>
      <c r="M11" s="37"/>
    </row>
    <row r="12" spans="1:18" ht="15.6" customHeight="1" x14ac:dyDescent="0.25">
      <c r="A12" s="1" t="s">
        <v>32</v>
      </c>
      <c r="B12" s="16"/>
      <c r="C12" s="46"/>
      <c r="D12" s="47"/>
      <c r="E12" s="37"/>
      <c r="F12" s="37"/>
      <c r="G12" s="37"/>
      <c r="H12" s="37"/>
      <c r="I12" s="37"/>
      <c r="J12" s="37"/>
      <c r="K12" s="37"/>
      <c r="L12" s="37"/>
      <c r="M12" s="37"/>
    </row>
    <row r="13" spans="1:18" ht="15.6" customHeight="1" x14ac:dyDescent="0.25">
      <c r="A13" s="1" t="s">
        <v>33</v>
      </c>
      <c r="B13" s="16">
        <v>0</v>
      </c>
      <c r="C13" s="46"/>
      <c r="D13" s="47"/>
      <c r="E13" s="37"/>
      <c r="F13" s="37"/>
      <c r="G13" s="37"/>
      <c r="H13" s="37"/>
      <c r="I13" s="37"/>
      <c r="J13" s="37"/>
      <c r="K13" s="37"/>
      <c r="L13" s="37"/>
      <c r="M13" s="37"/>
    </row>
    <row r="14" spans="1:18" ht="15.6" customHeight="1" x14ac:dyDescent="0.25">
      <c r="A14" s="1" t="s">
        <v>34</v>
      </c>
      <c r="B14" s="16">
        <v>0</v>
      </c>
      <c r="C14" s="46"/>
      <c r="D14" s="47"/>
      <c r="E14" s="37"/>
      <c r="F14" s="37"/>
      <c r="G14" s="37"/>
      <c r="H14" s="37"/>
      <c r="I14" s="37"/>
      <c r="J14" s="37"/>
      <c r="K14" s="37"/>
      <c r="L14" s="37"/>
      <c r="M14" s="37"/>
    </row>
    <row r="15" spans="1:18" ht="15.6" customHeight="1" x14ac:dyDescent="0.25">
      <c r="A15" s="1" t="s">
        <v>35</v>
      </c>
      <c r="B15" s="16">
        <v>0</v>
      </c>
      <c r="C15" s="46"/>
      <c r="D15" s="47"/>
      <c r="E15" s="37"/>
      <c r="F15" s="37"/>
      <c r="G15" s="37"/>
      <c r="H15" s="37"/>
      <c r="I15" s="37"/>
      <c r="J15" s="37"/>
      <c r="K15" s="37"/>
      <c r="L15" s="37"/>
      <c r="M15" s="37"/>
    </row>
    <row r="16" spans="1:18" ht="15.6" customHeight="1" x14ac:dyDescent="0.25">
      <c r="A16" s="1" t="s">
        <v>36</v>
      </c>
      <c r="B16" s="17"/>
      <c r="C16" s="46"/>
      <c r="D16" s="4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5.6" customHeight="1" x14ac:dyDescent="0.25">
      <c r="A17" s="1" t="s">
        <v>37</v>
      </c>
      <c r="B17" s="16">
        <v>0</v>
      </c>
      <c r="C17" s="46"/>
      <c r="D17" s="47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15.6" customHeight="1" x14ac:dyDescent="0.25">
      <c r="A18" s="1" t="s">
        <v>37</v>
      </c>
      <c r="B18" s="16">
        <v>0</v>
      </c>
      <c r="C18" s="46"/>
      <c r="D18" s="4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5.6" customHeight="1" x14ac:dyDescent="0.25">
      <c r="A19" s="1" t="s">
        <v>38</v>
      </c>
      <c r="B19" s="18" t="s">
        <v>6</v>
      </c>
      <c r="C19" s="48"/>
      <c r="D19" s="49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5.6" customHeight="1" x14ac:dyDescent="0.25">
      <c r="A20" s="1" t="s">
        <v>39</v>
      </c>
      <c r="B20" s="18">
        <v>0</v>
      </c>
      <c r="C20" s="48"/>
      <c r="D20" s="49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5.6" customHeight="1" x14ac:dyDescent="0.25">
      <c r="A21" s="1" t="s">
        <v>40</v>
      </c>
      <c r="B21" s="18">
        <v>0</v>
      </c>
      <c r="C21" s="48"/>
      <c r="D21" s="49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15.6" customHeight="1" x14ac:dyDescent="0.25">
      <c r="A22" s="1" t="s">
        <v>41</v>
      </c>
      <c r="B22" s="18"/>
      <c r="C22" s="48"/>
      <c r="D22" s="49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.6" customHeight="1" x14ac:dyDescent="0.25">
      <c r="A23" s="1" t="s">
        <v>42</v>
      </c>
      <c r="B23" s="19">
        <v>0</v>
      </c>
      <c r="C23" s="48"/>
      <c r="D23" s="49"/>
      <c r="E23" s="37"/>
      <c r="F23" s="37"/>
      <c r="G23" s="37"/>
      <c r="H23" s="37"/>
      <c r="I23" s="37"/>
      <c r="J23" s="37"/>
      <c r="K23" s="37"/>
      <c r="L23" s="37"/>
      <c r="M23" s="37"/>
    </row>
    <row r="24" spans="1:13" ht="15.6" customHeight="1" x14ac:dyDescent="0.25">
      <c r="A24" s="1" t="s">
        <v>43</v>
      </c>
      <c r="B24" s="19">
        <v>0</v>
      </c>
      <c r="C24" s="48"/>
      <c r="D24" s="49"/>
      <c r="E24" s="37"/>
      <c r="F24" s="37"/>
      <c r="G24" s="37"/>
      <c r="H24" s="37"/>
      <c r="I24" s="37"/>
      <c r="J24" s="37"/>
      <c r="K24" s="37"/>
      <c r="L24" s="37"/>
      <c r="M24" s="37"/>
    </row>
    <row r="25" spans="1:13" ht="15.6" customHeight="1" x14ac:dyDescent="0.25">
      <c r="A25" s="1" t="s">
        <v>44</v>
      </c>
      <c r="B25" s="26">
        <v>0</v>
      </c>
      <c r="C25" s="48"/>
      <c r="D25" s="49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5.6" customHeight="1" x14ac:dyDescent="0.25">
      <c r="A26" s="1" t="s">
        <v>47</v>
      </c>
      <c r="B26" s="19">
        <f>SUM(B23:B25)</f>
        <v>0</v>
      </c>
      <c r="C26" s="50"/>
      <c r="D26" s="51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53.25" customHeight="1" x14ac:dyDescent="0.25">
      <c r="A27" s="7" t="s">
        <v>1</v>
      </c>
      <c r="B27" s="7" t="s">
        <v>7</v>
      </c>
      <c r="C27" s="7" t="s">
        <v>2</v>
      </c>
      <c r="D27" s="29" t="s">
        <v>21</v>
      </c>
      <c r="E27" s="29" t="s">
        <v>8</v>
      </c>
      <c r="F27" s="29" t="s">
        <v>48</v>
      </c>
      <c r="G27" s="29" t="s">
        <v>49</v>
      </c>
      <c r="H27" s="29" t="s">
        <v>50</v>
      </c>
      <c r="I27" s="29" t="s">
        <v>52</v>
      </c>
      <c r="J27" s="29" t="s">
        <v>51</v>
      </c>
      <c r="K27" s="29" t="s">
        <v>51</v>
      </c>
      <c r="L27" s="29" t="s">
        <v>56</v>
      </c>
      <c r="M27" s="7" t="s">
        <v>3</v>
      </c>
    </row>
    <row r="28" spans="1:13" ht="15.6" customHeight="1" x14ac:dyDescent="0.25">
      <c r="A28" s="1" t="s">
        <v>6</v>
      </c>
      <c r="B28" s="1" t="s">
        <v>6</v>
      </c>
      <c r="C28" s="1" t="s">
        <v>6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9">
        <v>0</v>
      </c>
      <c r="M28" s="32">
        <f>SUM(D28:K28)*(1-L28)</f>
        <v>0</v>
      </c>
    </row>
    <row r="29" spans="1:13" ht="15.6" customHeight="1" x14ac:dyDescent="0.25">
      <c r="A29" s="1" t="s">
        <v>6</v>
      </c>
      <c r="B29" s="1" t="s">
        <v>6</v>
      </c>
      <c r="C29" s="1" t="s">
        <v>6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9">
        <v>0</v>
      </c>
      <c r="M29" s="32">
        <f t="shared" ref="M29:M44" si="0">SUM(D29:K29)*(1-L29)</f>
        <v>0</v>
      </c>
    </row>
    <row r="30" spans="1:13" ht="15.6" customHeight="1" x14ac:dyDescent="0.25">
      <c r="A30" s="1" t="s">
        <v>6</v>
      </c>
      <c r="B30" s="1" t="s">
        <v>6</v>
      </c>
      <c r="C30" s="1" t="s">
        <v>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9">
        <v>0</v>
      </c>
      <c r="M30" s="32">
        <f t="shared" si="0"/>
        <v>0</v>
      </c>
    </row>
    <row r="31" spans="1:13" ht="15.6" customHeight="1" x14ac:dyDescent="0.25">
      <c r="A31" s="1" t="s">
        <v>6</v>
      </c>
      <c r="B31" s="1" t="s">
        <v>6</v>
      </c>
      <c r="C31" s="1" t="s">
        <v>6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9">
        <v>0</v>
      </c>
      <c r="M31" s="32">
        <f t="shared" si="0"/>
        <v>0</v>
      </c>
    </row>
    <row r="32" spans="1:13" ht="15.6" customHeight="1" x14ac:dyDescent="0.25">
      <c r="A32" s="1"/>
      <c r="B32" s="1"/>
      <c r="C32" s="1"/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9">
        <v>0</v>
      </c>
      <c r="M32" s="32">
        <f>SUM(D32:K32)*(1-L32)</f>
        <v>0</v>
      </c>
    </row>
    <row r="33" spans="1:13" ht="15.6" customHeight="1" x14ac:dyDescent="0.25">
      <c r="A33" s="1"/>
      <c r="B33" s="1"/>
      <c r="C33" s="1"/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9">
        <v>0</v>
      </c>
      <c r="M33" s="32">
        <f t="shared" si="0"/>
        <v>0</v>
      </c>
    </row>
    <row r="34" spans="1:13" ht="15.6" customHeight="1" x14ac:dyDescent="0.25">
      <c r="A34" s="1"/>
      <c r="B34" s="1"/>
      <c r="C34" s="1"/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9">
        <v>0</v>
      </c>
      <c r="M34" s="32">
        <f t="shared" si="0"/>
        <v>0</v>
      </c>
    </row>
    <row r="35" spans="1:13" ht="15.6" customHeight="1" x14ac:dyDescent="0.25">
      <c r="A35" s="1"/>
      <c r="B35" s="1"/>
      <c r="C35" s="1"/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9">
        <v>0</v>
      </c>
      <c r="M35" s="32">
        <f t="shared" si="0"/>
        <v>0</v>
      </c>
    </row>
    <row r="36" spans="1:13" ht="15.6" customHeight="1" x14ac:dyDescent="0.25">
      <c r="A36" s="1"/>
      <c r="B36" s="1"/>
      <c r="C36" s="1"/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9">
        <v>0</v>
      </c>
      <c r="M36" s="32">
        <f t="shared" si="0"/>
        <v>0</v>
      </c>
    </row>
    <row r="37" spans="1:13" ht="15.6" customHeight="1" x14ac:dyDescent="0.25">
      <c r="A37" s="1"/>
      <c r="B37" s="1"/>
      <c r="C37" s="1"/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9">
        <v>0</v>
      </c>
      <c r="M37" s="32">
        <f t="shared" si="0"/>
        <v>0</v>
      </c>
    </row>
    <row r="38" spans="1:13" ht="15.6" customHeight="1" x14ac:dyDescent="0.25">
      <c r="A38" s="1"/>
      <c r="B38" s="1"/>
      <c r="C38" s="1"/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9">
        <v>0</v>
      </c>
      <c r="M38" s="32">
        <f t="shared" si="0"/>
        <v>0</v>
      </c>
    </row>
    <row r="39" spans="1:13" ht="15.6" customHeight="1" x14ac:dyDescent="0.25">
      <c r="A39" s="1"/>
      <c r="B39" s="1"/>
      <c r="C39" s="1"/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9">
        <v>0</v>
      </c>
      <c r="M39" s="32">
        <f t="shared" si="0"/>
        <v>0</v>
      </c>
    </row>
    <row r="40" spans="1:13" ht="15.6" customHeight="1" x14ac:dyDescent="0.25">
      <c r="A40" s="1"/>
      <c r="B40" s="1"/>
      <c r="C40" s="1"/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9">
        <v>0</v>
      </c>
      <c r="M40" s="32">
        <f t="shared" si="0"/>
        <v>0</v>
      </c>
    </row>
    <row r="41" spans="1:13" ht="15.6" customHeight="1" x14ac:dyDescent="0.25">
      <c r="A41" s="1"/>
      <c r="B41" s="1"/>
      <c r="C41" s="1"/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9">
        <v>0</v>
      </c>
      <c r="M41" s="32">
        <f t="shared" si="0"/>
        <v>0</v>
      </c>
    </row>
    <row r="42" spans="1:13" ht="15.6" customHeight="1" x14ac:dyDescent="0.25">
      <c r="A42" s="1"/>
      <c r="B42" s="1"/>
      <c r="C42" s="1"/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9">
        <v>0</v>
      </c>
      <c r="M42" s="32">
        <f t="shared" si="0"/>
        <v>0</v>
      </c>
    </row>
    <row r="43" spans="1:13" ht="15.6" customHeight="1" x14ac:dyDescent="0.25">
      <c r="A43" s="1"/>
      <c r="B43" s="1"/>
      <c r="C43" s="1"/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9">
        <v>0</v>
      </c>
      <c r="M43" s="32">
        <f t="shared" si="0"/>
        <v>0</v>
      </c>
    </row>
    <row r="44" spans="1:13" ht="15.6" customHeight="1" x14ac:dyDescent="0.25">
      <c r="A44" s="1"/>
      <c r="B44" s="1"/>
      <c r="C44" s="1"/>
      <c r="D44" s="20">
        <v>0</v>
      </c>
      <c r="E44" s="2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14">
        <v>0</v>
      </c>
      <c r="M44" s="32">
        <f t="shared" si="0"/>
        <v>0</v>
      </c>
    </row>
    <row r="45" spans="1:13" ht="15.6" customHeight="1" x14ac:dyDescent="0.25">
      <c r="A45" s="4" t="s">
        <v>45</v>
      </c>
      <c r="B45" s="4"/>
      <c r="C45" s="4"/>
      <c r="D45" s="5"/>
      <c r="E45" s="5"/>
      <c r="F45" s="5"/>
      <c r="G45" s="5"/>
      <c r="H45" s="5"/>
      <c r="I45" s="5"/>
      <c r="J45" s="5"/>
      <c r="K45" s="5"/>
      <c r="L45" s="10"/>
      <c r="M45" s="32">
        <f>SUM(M28:M44)</f>
        <v>0</v>
      </c>
    </row>
    <row r="46" spans="1:13" ht="15.6" customHeight="1" x14ac:dyDescent="0.25">
      <c r="B46" s="40" t="s">
        <v>16</v>
      </c>
      <c r="C46" s="42" t="s">
        <v>18</v>
      </c>
    </row>
    <row r="47" spans="1:13" ht="15.6" customHeight="1" x14ac:dyDescent="0.25">
      <c r="A47" s="11" t="s">
        <v>15</v>
      </c>
      <c r="B47" s="41"/>
      <c r="C47" s="43"/>
    </row>
    <row r="48" spans="1:13" ht="15.6" customHeight="1" x14ac:dyDescent="0.25">
      <c r="A48" s="1" t="s">
        <v>6</v>
      </c>
      <c r="B48" s="12">
        <v>0</v>
      </c>
      <c r="C48" s="32">
        <f>+B48*$M$45</f>
        <v>0</v>
      </c>
    </row>
    <row r="49" spans="1:5" ht="15.6" customHeight="1" x14ac:dyDescent="0.25">
      <c r="A49" s="1" t="s">
        <v>6</v>
      </c>
      <c r="B49" s="12">
        <v>0</v>
      </c>
      <c r="C49" s="32">
        <f t="shared" ref="C49:C53" si="1">+B49*$M$45</f>
        <v>0</v>
      </c>
    </row>
    <row r="50" spans="1:5" ht="15.6" customHeight="1" x14ac:dyDescent="0.25">
      <c r="A50" s="1" t="s">
        <v>6</v>
      </c>
      <c r="B50" s="12">
        <v>0</v>
      </c>
      <c r="C50" s="32">
        <f t="shared" si="1"/>
        <v>0</v>
      </c>
    </row>
    <row r="51" spans="1:5" ht="15.6" customHeight="1" x14ac:dyDescent="0.25">
      <c r="A51" s="1"/>
      <c r="B51" s="12">
        <v>0</v>
      </c>
      <c r="C51" s="32">
        <f t="shared" si="1"/>
        <v>0</v>
      </c>
    </row>
    <row r="52" spans="1:5" ht="15.6" customHeight="1" x14ac:dyDescent="0.25">
      <c r="A52" s="1"/>
      <c r="B52" s="12">
        <v>0</v>
      </c>
      <c r="C52" s="32">
        <f t="shared" si="1"/>
        <v>0</v>
      </c>
    </row>
    <row r="53" spans="1:5" ht="15.6" customHeight="1" x14ac:dyDescent="0.25">
      <c r="A53" s="1"/>
      <c r="B53" s="13">
        <v>0</v>
      </c>
      <c r="C53" s="32">
        <f t="shared" si="1"/>
        <v>0</v>
      </c>
    </row>
    <row r="54" spans="1:5" ht="15.6" customHeight="1" x14ac:dyDescent="0.25">
      <c r="A54" s="4" t="s">
        <v>17</v>
      </c>
      <c r="B54" s="15">
        <f>SUM(B48:B53)</f>
        <v>0</v>
      </c>
      <c r="C54" s="32">
        <f>SUM(C48:C53)</f>
        <v>0</v>
      </c>
    </row>
    <row r="56" spans="1:5" x14ac:dyDescent="0.25">
      <c r="E56" s="24"/>
    </row>
    <row r="57" spans="1:5" x14ac:dyDescent="0.25">
      <c r="E57" s="25"/>
    </row>
    <row r="58" spans="1:5" x14ac:dyDescent="0.25">
      <c r="A58" t="s">
        <v>57</v>
      </c>
    </row>
    <row r="59" spans="1:5" x14ac:dyDescent="0.25">
      <c r="A59" t="s">
        <v>59</v>
      </c>
    </row>
    <row r="60" spans="1:5" x14ac:dyDescent="0.25">
      <c r="A60" t="s">
        <v>60</v>
      </c>
    </row>
    <row r="61" spans="1:5" x14ac:dyDescent="0.25">
      <c r="A61" t="s">
        <v>63</v>
      </c>
    </row>
    <row r="62" spans="1:5" x14ac:dyDescent="0.25">
      <c r="A62" t="s">
        <v>61</v>
      </c>
    </row>
    <row r="63" spans="1:5" x14ac:dyDescent="0.25">
      <c r="A63" t="s">
        <v>62</v>
      </c>
    </row>
    <row r="64" spans="1:5" x14ac:dyDescent="0.25">
      <c r="A64" t="s">
        <v>64</v>
      </c>
    </row>
    <row r="66" spans="5:5" x14ac:dyDescent="0.25">
      <c r="E66" s="25"/>
    </row>
    <row r="67" spans="5:5" x14ac:dyDescent="0.25">
      <c r="E67" s="25"/>
    </row>
    <row r="68" spans="5:5" x14ac:dyDescent="0.25">
      <c r="E68" s="25"/>
    </row>
    <row r="69" spans="5:5" x14ac:dyDescent="0.25">
      <c r="E69" s="25"/>
    </row>
    <row r="70" spans="5:5" x14ac:dyDescent="0.25">
      <c r="E70" s="22"/>
    </row>
    <row r="71" spans="5:5" x14ac:dyDescent="0.25">
      <c r="E71" s="22"/>
    </row>
    <row r="72" spans="5:5" x14ac:dyDescent="0.25">
      <c r="E72" s="22"/>
    </row>
    <row r="73" spans="5:5" x14ac:dyDescent="0.25">
      <c r="E73" s="22"/>
    </row>
  </sheetData>
  <mergeCells count="9">
    <mergeCell ref="B46:B47"/>
    <mergeCell ref="C46:C47"/>
    <mergeCell ref="C6:D26"/>
    <mergeCell ref="A5:D5"/>
    <mergeCell ref="A1:B1"/>
    <mergeCell ref="C1:M1"/>
    <mergeCell ref="B2:D2"/>
    <mergeCell ref="B3:D3"/>
    <mergeCell ref="B4:D4"/>
  </mergeCells>
  <pageMargins left="0.7" right="0.7" top="0.75" bottom="0.75" header="0.3" footer="0.3"/>
  <pageSetup scale="38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7535D-30E7-4EBF-B426-685953CEBE09}">
  <sheetPr>
    <pageSetUpPr fitToPage="1"/>
  </sheetPr>
  <dimension ref="A1:O64"/>
  <sheetViews>
    <sheetView workbookViewId="0">
      <selection sqref="A1:B1"/>
    </sheetView>
  </sheetViews>
  <sheetFormatPr defaultRowHeight="15" x14ac:dyDescent="0.25"/>
  <cols>
    <col min="1" max="1" width="42.42578125" customWidth="1"/>
    <col min="2" max="2" width="35.7109375" customWidth="1"/>
    <col min="3" max="3" width="28.42578125" customWidth="1"/>
    <col min="4" max="4" width="15.7109375" customWidth="1"/>
    <col min="5" max="5" width="18.7109375" customWidth="1"/>
    <col min="6" max="12" width="19.5703125" customWidth="1"/>
    <col min="13" max="13" width="15.7109375" customWidth="1"/>
  </cols>
  <sheetData>
    <row r="1" spans="1:13" ht="41.1" customHeight="1" thickBot="1" x14ac:dyDescent="0.35">
      <c r="A1" s="56" t="s">
        <v>58</v>
      </c>
      <c r="B1" s="57"/>
      <c r="C1" s="58" t="s">
        <v>65</v>
      </c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ht="20.100000000000001" customHeight="1" thickBot="1" x14ac:dyDescent="0.35">
      <c r="A2" s="6" t="s">
        <v>0</v>
      </c>
      <c r="B2" s="61" t="s">
        <v>22</v>
      </c>
      <c r="C2" s="62"/>
      <c r="D2" s="63"/>
      <c r="E2" s="35"/>
      <c r="F2" s="35"/>
      <c r="G2" s="35"/>
      <c r="H2" s="35"/>
      <c r="I2" s="35"/>
      <c r="J2" s="35"/>
      <c r="K2" s="35"/>
      <c r="L2" s="35"/>
      <c r="M2" s="35"/>
    </row>
    <row r="3" spans="1:13" ht="20.100000000000001" customHeight="1" thickBot="1" x14ac:dyDescent="0.35">
      <c r="A3" s="6" t="s">
        <v>4</v>
      </c>
      <c r="B3" s="61" t="s">
        <v>23</v>
      </c>
      <c r="C3" s="64"/>
      <c r="D3" s="65"/>
      <c r="E3" s="35"/>
      <c r="F3" s="35"/>
      <c r="G3" s="35"/>
      <c r="H3" s="35"/>
      <c r="I3" s="35"/>
      <c r="J3" s="35"/>
      <c r="K3" s="35"/>
      <c r="L3" s="35"/>
      <c r="M3" s="35"/>
    </row>
    <row r="4" spans="1:13" ht="20.100000000000001" customHeight="1" thickBot="1" x14ac:dyDescent="0.3">
      <c r="A4" s="27" t="s">
        <v>5</v>
      </c>
      <c r="B4" s="61" t="s">
        <v>24</v>
      </c>
      <c r="C4" s="64"/>
      <c r="D4" s="65"/>
      <c r="E4" s="36"/>
      <c r="F4" s="36"/>
      <c r="G4" s="36"/>
      <c r="H4" s="36"/>
      <c r="I4" s="36"/>
      <c r="J4" s="36"/>
      <c r="K4" s="36"/>
      <c r="L4" s="36"/>
      <c r="M4" s="36"/>
    </row>
    <row r="5" spans="1:13" ht="20.100000000000001" customHeight="1" thickBot="1" x14ac:dyDescent="0.3">
      <c r="A5" s="52" t="s">
        <v>53</v>
      </c>
      <c r="B5" s="53"/>
      <c r="C5" s="54"/>
      <c r="D5" s="55"/>
      <c r="E5" s="37"/>
      <c r="F5" s="37"/>
      <c r="G5" s="37"/>
      <c r="H5" s="37"/>
      <c r="I5" s="37"/>
      <c r="J5" s="37"/>
      <c r="K5" s="37"/>
      <c r="L5" s="37"/>
      <c r="M5" s="37"/>
    </row>
    <row r="6" spans="1:13" ht="15.6" customHeight="1" x14ac:dyDescent="0.25">
      <c r="A6" s="28" t="s">
        <v>25</v>
      </c>
      <c r="B6" s="31" t="s">
        <v>6</v>
      </c>
      <c r="C6" s="44" t="s">
        <v>26</v>
      </c>
      <c r="D6" s="45"/>
      <c r="E6" s="37"/>
      <c r="F6" s="37"/>
      <c r="G6" s="37"/>
      <c r="H6" s="37"/>
      <c r="I6" s="37"/>
      <c r="J6" s="37"/>
      <c r="K6" s="37"/>
      <c r="L6" s="37"/>
      <c r="M6" s="37"/>
    </row>
    <row r="7" spans="1:13" ht="15.6" customHeight="1" x14ac:dyDescent="0.25">
      <c r="A7" s="1" t="s">
        <v>27</v>
      </c>
      <c r="B7" s="16">
        <v>7500</v>
      </c>
      <c r="C7" s="46"/>
      <c r="D7" s="47"/>
      <c r="E7" s="37"/>
      <c r="F7" s="37"/>
      <c r="G7" s="37"/>
      <c r="H7" s="37"/>
      <c r="I7" s="37"/>
      <c r="J7" s="37"/>
      <c r="K7" s="37"/>
      <c r="L7" s="37"/>
      <c r="M7" s="37"/>
    </row>
    <row r="8" spans="1:13" ht="15.6" customHeight="1" x14ac:dyDescent="0.25">
      <c r="A8" s="1" t="s">
        <v>28</v>
      </c>
      <c r="B8" s="16">
        <v>0</v>
      </c>
      <c r="C8" s="46"/>
      <c r="D8" s="47"/>
      <c r="E8" s="37"/>
      <c r="F8" s="37"/>
      <c r="G8" s="37"/>
      <c r="H8" s="37"/>
      <c r="I8" s="37"/>
      <c r="J8" s="37"/>
      <c r="K8" s="37"/>
      <c r="L8" s="37"/>
      <c r="M8" s="37"/>
    </row>
    <row r="9" spans="1:13" ht="15.6" customHeight="1" x14ac:dyDescent="0.25">
      <c r="A9" s="1" t="s">
        <v>29</v>
      </c>
      <c r="B9" s="16">
        <v>0</v>
      </c>
      <c r="C9" s="46"/>
      <c r="D9" s="47"/>
      <c r="E9" s="37"/>
      <c r="F9" s="37"/>
      <c r="G9" s="38" t="s">
        <v>6</v>
      </c>
      <c r="H9" s="37"/>
      <c r="I9" s="37"/>
      <c r="J9" s="37"/>
      <c r="K9" s="37"/>
      <c r="L9" s="37"/>
      <c r="M9" s="37"/>
    </row>
    <row r="10" spans="1:13" ht="15.6" customHeight="1" x14ac:dyDescent="0.25">
      <c r="A10" s="1" t="s">
        <v>30</v>
      </c>
      <c r="B10" s="16">
        <v>0</v>
      </c>
      <c r="C10" s="46"/>
      <c r="D10" s="47"/>
      <c r="E10" s="37"/>
      <c r="F10" s="37"/>
      <c r="G10" s="39" t="s">
        <v>6</v>
      </c>
      <c r="H10" s="37"/>
      <c r="I10" s="37"/>
      <c r="J10" s="37"/>
      <c r="K10" s="37"/>
      <c r="L10" s="37"/>
      <c r="M10" s="37"/>
    </row>
    <row r="11" spans="1:13" ht="15.6" customHeight="1" x14ac:dyDescent="0.25">
      <c r="A11" s="1" t="s">
        <v>31</v>
      </c>
      <c r="B11" s="16">
        <v>300</v>
      </c>
      <c r="C11" s="46"/>
      <c r="D11" s="47"/>
      <c r="E11" s="37"/>
      <c r="F11" s="37"/>
      <c r="G11" s="39" t="s">
        <v>6</v>
      </c>
      <c r="H11" s="37"/>
      <c r="I11" s="37"/>
      <c r="J11" s="37"/>
      <c r="K11" s="37"/>
      <c r="L11" s="37"/>
      <c r="M11" s="37"/>
    </row>
    <row r="12" spans="1:13" ht="15.6" customHeight="1" x14ac:dyDescent="0.25">
      <c r="A12" s="1" t="s">
        <v>32</v>
      </c>
      <c r="B12" s="16"/>
      <c r="C12" s="46"/>
      <c r="D12" s="47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5.6" customHeight="1" x14ac:dyDescent="0.25">
      <c r="A13" s="1" t="s">
        <v>33</v>
      </c>
      <c r="B13" s="16">
        <v>125</v>
      </c>
      <c r="C13" s="46"/>
      <c r="D13" s="4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5.6" customHeight="1" x14ac:dyDescent="0.25">
      <c r="A14" s="1" t="s">
        <v>34</v>
      </c>
      <c r="B14" s="16">
        <v>0</v>
      </c>
      <c r="C14" s="46"/>
      <c r="D14" s="47"/>
      <c r="E14" s="37"/>
      <c r="F14" s="37"/>
      <c r="G14" s="37"/>
      <c r="H14" s="37"/>
      <c r="I14" s="37"/>
      <c r="J14" s="37"/>
      <c r="K14" s="37"/>
      <c r="L14" s="37"/>
      <c r="M14" s="37"/>
    </row>
    <row r="15" spans="1:13" ht="15.6" customHeight="1" x14ac:dyDescent="0.25">
      <c r="A15" s="1" t="s">
        <v>35</v>
      </c>
      <c r="B15" s="16">
        <v>0</v>
      </c>
      <c r="C15" s="46"/>
      <c r="D15" s="47"/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15.6" customHeight="1" x14ac:dyDescent="0.25">
      <c r="A16" s="1" t="s">
        <v>36</v>
      </c>
      <c r="B16" s="17"/>
      <c r="C16" s="46"/>
      <c r="D16" s="47"/>
      <c r="E16" s="37"/>
      <c r="F16" s="37"/>
      <c r="G16" s="37"/>
      <c r="H16" s="37"/>
      <c r="I16" s="37"/>
      <c r="J16" s="37"/>
      <c r="K16" s="37"/>
      <c r="L16" s="37"/>
      <c r="M16" s="37"/>
    </row>
    <row r="17" spans="1:15" ht="15.6" customHeight="1" x14ac:dyDescent="0.25">
      <c r="A17" s="1" t="s">
        <v>37</v>
      </c>
      <c r="B17" s="16">
        <v>0</v>
      </c>
      <c r="C17" s="46"/>
      <c r="D17" s="47"/>
      <c r="E17" s="37"/>
      <c r="F17" s="37"/>
      <c r="G17" s="37"/>
      <c r="H17" s="37"/>
      <c r="I17" s="37"/>
      <c r="J17" s="37"/>
      <c r="K17" s="37"/>
      <c r="L17" s="37"/>
      <c r="M17" s="37"/>
    </row>
    <row r="18" spans="1:15" ht="15.6" customHeight="1" x14ac:dyDescent="0.25">
      <c r="A18" s="1" t="s">
        <v>37</v>
      </c>
      <c r="B18" s="16">
        <v>0</v>
      </c>
      <c r="C18" s="46"/>
      <c r="D18" s="47"/>
      <c r="E18" s="37"/>
      <c r="F18" s="37"/>
      <c r="G18" s="37"/>
      <c r="H18" s="37"/>
      <c r="I18" s="37"/>
      <c r="J18" s="37"/>
      <c r="K18" s="37"/>
      <c r="L18" s="37"/>
      <c r="M18" s="37"/>
    </row>
    <row r="19" spans="1:15" ht="15.6" customHeight="1" x14ac:dyDescent="0.25">
      <c r="A19" s="1" t="s">
        <v>38</v>
      </c>
      <c r="B19" s="18" t="s">
        <v>6</v>
      </c>
      <c r="C19" s="48"/>
      <c r="D19" s="49"/>
      <c r="E19" s="37"/>
      <c r="F19" s="37"/>
      <c r="G19" s="37"/>
      <c r="H19" s="37"/>
      <c r="I19" s="37"/>
      <c r="J19" s="37"/>
      <c r="K19" s="37"/>
      <c r="L19" s="37"/>
      <c r="M19" s="37"/>
    </row>
    <row r="20" spans="1:15" ht="15.6" customHeight="1" x14ac:dyDescent="0.25">
      <c r="A20" s="1" t="s">
        <v>39</v>
      </c>
      <c r="B20" s="18">
        <v>0.08</v>
      </c>
      <c r="C20" s="48"/>
      <c r="D20" s="49"/>
      <c r="E20" s="37"/>
      <c r="F20" s="37"/>
      <c r="G20" s="37"/>
      <c r="H20" s="37"/>
      <c r="I20" s="37"/>
      <c r="J20" s="37"/>
      <c r="K20" s="37"/>
      <c r="L20" s="37"/>
      <c r="M20" s="37"/>
    </row>
    <row r="21" spans="1:15" ht="15.6" customHeight="1" x14ac:dyDescent="0.25">
      <c r="A21" s="1" t="s">
        <v>40</v>
      </c>
      <c r="B21" s="18">
        <v>0.06</v>
      </c>
      <c r="C21" s="48"/>
      <c r="D21" s="49"/>
      <c r="E21" s="37"/>
      <c r="F21" s="37"/>
      <c r="G21" s="37"/>
      <c r="H21" s="37"/>
      <c r="I21" s="37"/>
      <c r="J21" s="37"/>
      <c r="K21" s="37"/>
      <c r="L21" s="37"/>
      <c r="M21" s="37"/>
    </row>
    <row r="22" spans="1:15" ht="15.6" customHeight="1" x14ac:dyDescent="0.25">
      <c r="A22" s="1" t="s">
        <v>41</v>
      </c>
      <c r="B22" s="18"/>
      <c r="C22" s="48"/>
      <c r="D22" s="49"/>
      <c r="E22" s="37"/>
      <c r="F22" s="37"/>
      <c r="G22" s="37"/>
      <c r="H22" s="37"/>
      <c r="I22" s="37"/>
      <c r="J22" s="37"/>
      <c r="K22" s="37"/>
      <c r="L22" s="37"/>
      <c r="M22" s="37"/>
    </row>
    <row r="23" spans="1:15" ht="15.6" customHeight="1" x14ac:dyDescent="0.25">
      <c r="A23" s="1" t="s">
        <v>42</v>
      </c>
      <c r="B23" s="19">
        <v>7.6499999999999999E-2</v>
      </c>
      <c r="C23" s="48"/>
      <c r="D23" s="49"/>
      <c r="E23" s="37"/>
      <c r="F23" s="37"/>
      <c r="G23" s="37"/>
      <c r="H23" s="37"/>
      <c r="I23" s="37"/>
      <c r="J23" s="37"/>
      <c r="K23" s="37"/>
      <c r="L23" s="37"/>
      <c r="M23" s="37"/>
    </row>
    <row r="24" spans="1:15" ht="15.6" customHeight="1" x14ac:dyDescent="0.25">
      <c r="A24" s="1" t="s">
        <v>43</v>
      </c>
      <c r="B24" s="19">
        <v>6.8999999999999999E-3</v>
      </c>
      <c r="C24" s="48"/>
      <c r="D24" s="49"/>
      <c r="E24" s="37"/>
      <c r="F24" s="37"/>
      <c r="G24" s="37"/>
      <c r="H24" s="37"/>
      <c r="I24" s="37"/>
      <c r="J24" s="37"/>
      <c r="K24" s="37"/>
      <c r="L24" s="37"/>
      <c r="M24" s="37"/>
    </row>
    <row r="25" spans="1:15" ht="15.6" customHeight="1" x14ac:dyDescent="0.25">
      <c r="A25" s="1" t="s">
        <v>44</v>
      </c>
      <c r="B25" s="26">
        <v>3.3999999999999998E-3</v>
      </c>
      <c r="C25" s="50"/>
      <c r="D25" s="51"/>
      <c r="E25" s="37"/>
      <c r="F25" s="37"/>
      <c r="G25" s="37"/>
      <c r="H25" s="37"/>
      <c r="I25" s="37"/>
      <c r="J25" s="37"/>
      <c r="K25" s="37"/>
      <c r="L25" s="37"/>
      <c r="M25" s="37"/>
    </row>
    <row r="26" spans="1:15" ht="15.6" customHeight="1" x14ac:dyDescent="0.25">
      <c r="A26" s="1" t="s">
        <v>47</v>
      </c>
      <c r="B26" s="23">
        <f>SUM(B23:B25)</f>
        <v>8.6800000000000002E-2</v>
      </c>
      <c r="E26" s="21"/>
      <c r="F26" s="21"/>
      <c r="G26" s="21"/>
      <c r="H26" s="21"/>
      <c r="I26" s="21"/>
      <c r="J26" s="21"/>
      <c r="K26" s="21"/>
      <c r="L26" s="21"/>
      <c r="M26" s="21"/>
    </row>
    <row r="27" spans="1:15" ht="53.25" customHeight="1" x14ac:dyDescent="0.25">
      <c r="A27" s="7" t="s">
        <v>1</v>
      </c>
      <c r="B27" s="7" t="s">
        <v>7</v>
      </c>
      <c r="C27" s="3" t="s">
        <v>2</v>
      </c>
      <c r="D27" s="8" t="s">
        <v>21</v>
      </c>
      <c r="E27" s="8" t="s">
        <v>8</v>
      </c>
      <c r="F27" s="8" t="s">
        <v>48</v>
      </c>
      <c r="G27" s="8" t="s">
        <v>49</v>
      </c>
      <c r="H27" s="8" t="s">
        <v>50</v>
      </c>
      <c r="I27" s="8" t="s">
        <v>52</v>
      </c>
      <c r="J27" s="8" t="s">
        <v>51</v>
      </c>
      <c r="K27" s="8" t="s">
        <v>51</v>
      </c>
      <c r="L27" s="8" t="s">
        <v>56</v>
      </c>
      <c r="M27" s="3" t="s">
        <v>3</v>
      </c>
    </row>
    <row r="28" spans="1:15" ht="15.6" customHeight="1" x14ac:dyDescent="0.25">
      <c r="A28" s="1" t="s">
        <v>9</v>
      </c>
      <c r="B28" s="1" t="s">
        <v>10</v>
      </c>
      <c r="C28" s="1" t="s">
        <v>10</v>
      </c>
      <c r="D28" s="2">
        <v>6500</v>
      </c>
      <c r="E28" s="2">
        <v>564.20000000000005</v>
      </c>
      <c r="F28" s="2">
        <f>7500*4/52</f>
        <v>576.92307692307691</v>
      </c>
      <c r="G28" s="2">
        <f>300*(4/52)</f>
        <v>23.076923076923077</v>
      </c>
      <c r="H28" s="2">
        <f>125*(4/52)</f>
        <v>9.6153846153846168</v>
      </c>
      <c r="I28" s="2">
        <f>+D28*0.08</f>
        <v>520</v>
      </c>
      <c r="J28" s="2">
        <v>0</v>
      </c>
      <c r="K28" s="2">
        <v>0</v>
      </c>
      <c r="L28" s="9">
        <v>0</v>
      </c>
      <c r="M28" s="32">
        <f>SUM(D28:K28)*(1-L28)</f>
        <v>8193.8153846153837</v>
      </c>
    </row>
    <row r="29" spans="1:15" ht="15.6" customHeight="1" x14ac:dyDescent="0.25">
      <c r="A29" s="1" t="s">
        <v>11</v>
      </c>
      <c r="B29" s="1" t="s">
        <v>14</v>
      </c>
      <c r="C29" s="1" t="s">
        <v>10</v>
      </c>
      <c r="D29" s="2">
        <v>3400</v>
      </c>
      <c r="E29" s="2">
        <v>295.12</v>
      </c>
      <c r="F29" s="2">
        <f t="shared" ref="F29:F31" si="0">7500*4/52</f>
        <v>576.92307692307691</v>
      </c>
      <c r="G29" s="2">
        <f t="shared" ref="G29:G31" si="1">300*(4/52)</f>
        <v>23.076923076923077</v>
      </c>
      <c r="H29" s="2">
        <f t="shared" ref="H29:H31" si="2">125*(4/52)</f>
        <v>9.6153846153846168</v>
      </c>
      <c r="I29" s="2">
        <f>+D29*0.08</f>
        <v>272</v>
      </c>
      <c r="J29" s="2">
        <v>0</v>
      </c>
      <c r="K29" s="2">
        <v>0</v>
      </c>
      <c r="L29" s="9">
        <v>0</v>
      </c>
      <c r="M29" s="32">
        <f>SUM(D29:K29)*(1-L29)</f>
        <v>4576.7353846153846</v>
      </c>
    </row>
    <row r="30" spans="1:15" ht="15.6" customHeight="1" x14ac:dyDescent="0.25">
      <c r="A30" s="1" t="s">
        <v>12</v>
      </c>
      <c r="B30" s="1" t="s">
        <v>13</v>
      </c>
      <c r="C30" s="1" t="s">
        <v>10</v>
      </c>
      <c r="D30" s="2">
        <v>1750</v>
      </c>
      <c r="E30" s="2">
        <v>151.9</v>
      </c>
      <c r="F30" s="2">
        <f t="shared" si="0"/>
        <v>576.92307692307691</v>
      </c>
      <c r="G30" s="2">
        <f t="shared" si="1"/>
        <v>23.076923076923077</v>
      </c>
      <c r="H30" s="2">
        <f t="shared" si="2"/>
        <v>9.6153846153846168</v>
      </c>
      <c r="I30" s="2">
        <f>+D30*0.06</f>
        <v>105</v>
      </c>
      <c r="J30" s="2">
        <v>0</v>
      </c>
      <c r="K30" s="2">
        <v>0</v>
      </c>
      <c r="L30" s="9">
        <v>0</v>
      </c>
      <c r="M30" s="32">
        <f>SUM(D30:K30)*(1-L30)</f>
        <v>2616.5153846153844</v>
      </c>
    </row>
    <row r="31" spans="1:15" ht="15.6" customHeight="1" x14ac:dyDescent="0.25">
      <c r="A31" s="1" t="s">
        <v>46</v>
      </c>
      <c r="B31" s="1" t="s">
        <v>54</v>
      </c>
      <c r="C31" s="1" t="s">
        <v>55</v>
      </c>
      <c r="D31" s="2">
        <v>3200</v>
      </c>
      <c r="E31" s="2">
        <v>277.76</v>
      </c>
      <c r="F31" s="2">
        <f t="shared" si="0"/>
        <v>576.92307692307691</v>
      </c>
      <c r="G31" s="2">
        <f t="shared" si="1"/>
        <v>23.076923076923077</v>
      </c>
      <c r="H31" s="2">
        <f t="shared" si="2"/>
        <v>9.6153846153846168</v>
      </c>
      <c r="I31" s="2">
        <f>+D31*0.06</f>
        <v>192</v>
      </c>
      <c r="J31" s="2">
        <v>0</v>
      </c>
      <c r="K31" s="2">
        <v>0</v>
      </c>
      <c r="L31" s="9">
        <v>0.5</v>
      </c>
      <c r="M31" s="32">
        <f>SUM(D31:K31)*(1-L31)</f>
        <v>2139.6876923076925</v>
      </c>
      <c r="O31" s="30"/>
    </row>
    <row r="32" spans="1:15" ht="15.6" customHeight="1" x14ac:dyDescent="0.25">
      <c r="A32" s="1"/>
      <c r="B32" s="1"/>
      <c r="C32" s="1"/>
      <c r="D32" s="2">
        <v>0</v>
      </c>
      <c r="E32" s="2">
        <f t="shared" ref="E32:E44" si="3">+D32*$B$26</f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9">
        <v>0</v>
      </c>
      <c r="M32" s="32">
        <f t="shared" ref="M32:M44" si="4">(SUM(D32:E32)*(1-L32))</f>
        <v>0</v>
      </c>
    </row>
    <row r="33" spans="1:13" ht="15.6" customHeight="1" x14ac:dyDescent="0.25">
      <c r="A33" s="1"/>
      <c r="B33" s="1"/>
      <c r="C33" s="1"/>
      <c r="D33" s="2">
        <v>0</v>
      </c>
      <c r="E33" s="2">
        <f t="shared" si="3"/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9">
        <v>0</v>
      </c>
      <c r="M33" s="32">
        <f t="shared" si="4"/>
        <v>0</v>
      </c>
    </row>
    <row r="34" spans="1:13" ht="15.6" customHeight="1" x14ac:dyDescent="0.25">
      <c r="A34" s="1"/>
      <c r="B34" s="1"/>
      <c r="C34" s="1"/>
      <c r="D34" s="2">
        <v>0</v>
      </c>
      <c r="E34" s="2">
        <f t="shared" si="3"/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9">
        <v>0</v>
      </c>
      <c r="M34" s="32">
        <f t="shared" si="4"/>
        <v>0</v>
      </c>
    </row>
    <row r="35" spans="1:13" ht="15.6" customHeight="1" x14ac:dyDescent="0.25">
      <c r="A35" s="1"/>
      <c r="B35" s="1"/>
      <c r="C35" s="1"/>
      <c r="D35" s="2">
        <v>0</v>
      </c>
      <c r="E35" s="2">
        <f t="shared" si="3"/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9">
        <v>0</v>
      </c>
      <c r="M35" s="32">
        <f t="shared" si="4"/>
        <v>0</v>
      </c>
    </row>
    <row r="36" spans="1:13" ht="15.6" customHeight="1" x14ac:dyDescent="0.25">
      <c r="A36" s="1"/>
      <c r="B36" s="1"/>
      <c r="C36" s="1"/>
      <c r="D36" s="2">
        <v>0</v>
      </c>
      <c r="E36" s="2">
        <f t="shared" si="3"/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9">
        <v>0</v>
      </c>
      <c r="M36" s="32">
        <f t="shared" si="4"/>
        <v>0</v>
      </c>
    </row>
    <row r="37" spans="1:13" ht="15.6" customHeight="1" x14ac:dyDescent="0.25">
      <c r="A37" s="1"/>
      <c r="B37" s="1"/>
      <c r="C37" s="1"/>
      <c r="D37" s="2">
        <v>0</v>
      </c>
      <c r="E37" s="2">
        <f t="shared" si="3"/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9">
        <v>0</v>
      </c>
      <c r="M37" s="32">
        <f t="shared" si="4"/>
        <v>0</v>
      </c>
    </row>
    <row r="38" spans="1:13" ht="15.6" customHeight="1" x14ac:dyDescent="0.25">
      <c r="A38" s="1"/>
      <c r="B38" s="1"/>
      <c r="C38" s="1"/>
      <c r="D38" s="2">
        <v>0</v>
      </c>
      <c r="E38" s="2">
        <f t="shared" si="3"/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9">
        <v>0</v>
      </c>
      <c r="M38" s="32">
        <f t="shared" si="4"/>
        <v>0</v>
      </c>
    </row>
    <row r="39" spans="1:13" ht="15.6" customHeight="1" x14ac:dyDescent="0.25">
      <c r="A39" s="1"/>
      <c r="B39" s="1"/>
      <c r="C39" s="1"/>
      <c r="D39" s="2">
        <v>0</v>
      </c>
      <c r="E39" s="2">
        <f t="shared" si="3"/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9">
        <v>0</v>
      </c>
      <c r="M39" s="32">
        <f t="shared" si="4"/>
        <v>0</v>
      </c>
    </row>
    <row r="40" spans="1:13" ht="15.6" customHeight="1" x14ac:dyDescent="0.25">
      <c r="A40" s="1"/>
      <c r="B40" s="1"/>
      <c r="C40" s="1"/>
      <c r="D40" s="2">
        <v>0</v>
      </c>
      <c r="E40" s="2">
        <f t="shared" si="3"/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9">
        <v>0</v>
      </c>
      <c r="M40" s="32">
        <f t="shared" si="4"/>
        <v>0</v>
      </c>
    </row>
    <row r="41" spans="1:13" ht="15.6" customHeight="1" x14ac:dyDescent="0.25">
      <c r="A41" s="1"/>
      <c r="B41" s="1"/>
      <c r="C41" s="1"/>
      <c r="D41" s="2">
        <v>0</v>
      </c>
      <c r="E41" s="2">
        <f t="shared" si="3"/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9">
        <v>0</v>
      </c>
      <c r="M41" s="32">
        <f t="shared" si="4"/>
        <v>0</v>
      </c>
    </row>
    <row r="42" spans="1:13" ht="15.6" customHeight="1" x14ac:dyDescent="0.25">
      <c r="A42" s="1"/>
      <c r="B42" s="1"/>
      <c r="C42" s="1"/>
      <c r="D42" s="2">
        <v>0</v>
      </c>
      <c r="E42" s="2">
        <f t="shared" si="3"/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9">
        <v>0</v>
      </c>
      <c r="M42" s="32">
        <f t="shared" si="4"/>
        <v>0</v>
      </c>
    </row>
    <row r="43" spans="1:13" ht="15.6" customHeight="1" x14ac:dyDescent="0.25">
      <c r="A43" s="1"/>
      <c r="B43" s="1"/>
      <c r="C43" s="1"/>
      <c r="D43" s="2">
        <v>0</v>
      </c>
      <c r="E43" s="2">
        <f t="shared" si="3"/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9">
        <v>0</v>
      </c>
      <c r="M43" s="32">
        <f t="shared" si="4"/>
        <v>0</v>
      </c>
    </row>
    <row r="44" spans="1:13" ht="15.6" customHeight="1" x14ac:dyDescent="0.25">
      <c r="A44" s="1"/>
      <c r="B44" s="1"/>
      <c r="C44" s="1"/>
      <c r="D44" s="20">
        <v>0</v>
      </c>
      <c r="E44" s="2">
        <f t="shared" si="3"/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14">
        <v>0</v>
      </c>
      <c r="M44" s="32">
        <f t="shared" si="4"/>
        <v>0</v>
      </c>
    </row>
    <row r="45" spans="1:13" ht="15.6" customHeight="1" x14ac:dyDescent="0.25">
      <c r="A45" s="4" t="s">
        <v>45</v>
      </c>
      <c r="B45" s="4"/>
      <c r="C45" s="4"/>
      <c r="D45" s="5"/>
      <c r="E45" s="5"/>
      <c r="F45" s="5"/>
      <c r="G45" s="5"/>
      <c r="H45" s="5"/>
      <c r="I45" s="5"/>
      <c r="J45" s="5"/>
      <c r="K45" s="5"/>
      <c r="L45" s="10"/>
      <c r="M45" s="32">
        <f>SUM(M28:M44)</f>
        <v>17526.753846153846</v>
      </c>
    </row>
    <row r="46" spans="1:13" ht="15.6" customHeight="1" x14ac:dyDescent="0.25">
      <c r="B46" s="40" t="s">
        <v>16</v>
      </c>
      <c r="C46" s="42" t="s">
        <v>18</v>
      </c>
    </row>
    <row r="47" spans="1:13" ht="15.6" customHeight="1" x14ac:dyDescent="0.25">
      <c r="A47" s="11" t="s">
        <v>15</v>
      </c>
      <c r="B47" s="41"/>
      <c r="C47" s="43"/>
    </row>
    <row r="48" spans="1:13" ht="15.6" customHeight="1" x14ac:dyDescent="0.25">
      <c r="A48" s="1" t="s">
        <v>19</v>
      </c>
      <c r="B48" s="12">
        <v>0.22</v>
      </c>
      <c r="C48" s="32">
        <f>+B48*$M$45</f>
        <v>3855.8858461538462</v>
      </c>
    </row>
    <row r="49" spans="1:3" ht="15.6" customHeight="1" x14ac:dyDescent="0.25">
      <c r="A49" s="1" t="s">
        <v>20</v>
      </c>
      <c r="B49" s="12">
        <v>0.16</v>
      </c>
      <c r="C49" s="32">
        <f t="shared" ref="C49:C53" si="5">+B49*$M$45</f>
        <v>2804.2806153846154</v>
      </c>
    </row>
    <row r="50" spans="1:3" ht="15.6" customHeight="1" x14ac:dyDescent="0.25">
      <c r="A50" s="1" t="s">
        <v>22</v>
      </c>
      <c r="B50" s="12">
        <v>0.62</v>
      </c>
      <c r="C50" s="32">
        <f t="shared" si="5"/>
        <v>10866.587384615385</v>
      </c>
    </row>
    <row r="51" spans="1:3" ht="15.6" customHeight="1" x14ac:dyDescent="0.25">
      <c r="A51" s="1"/>
      <c r="B51" s="12">
        <v>0</v>
      </c>
      <c r="C51" s="32">
        <f t="shared" si="5"/>
        <v>0</v>
      </c>
    </row>
    <row r="52" spans="1:3" ht="15.6" customHeight="1" x14ac:dyDescent="0.25">
      <c r="A52" s="1"/>
      <c r="B52" s="12">
        <v>0</v>
      </c>
      <c r="C52" s="32">
        <f t="shared" si="5"/>
        <v>0</v>
      </c>
    </row>
    <row r="53" spans="1:3" ht="15.6" customHeight="1" x14ac:dyDescent="0.25">
      <c r="A53" s="1"/>
      <c r="B53" s="13">
        <v>0</v>
      </c>
      <c r="C53" s="32">
        <f t="shared" si="5"/>
        <v>0</v>
      </c>
    </row>
    <row r="54" spans="1:3" ht="15.6" customHeight="1" x14ac:dyDescent="0.25">
      <c r="A54" s="4" t="s">
        <v>17</v>
      </c>
      <c r="B54" s="15">
        <f>SUM(B48:B53)</f>
        <v>1</v>
      </c>
      <c r="C54" s="32">
        <f>SUM(C48:C53)</f>
        <v>17526.753846153846</v>
      </c>
    </row>
    <row r="58" spans="1:3" x14ac:dyDescent="0.25">
      <c r="A58" t="s">
        <v>57</v>
      </c>
    </row>
    <row r="59" spans="1:3" x14ac:dyDescent="0.25">
      <c r="A59" t="s">
        <v>59</v>
      </c>
    </row>
    <row r="60" spans="1:3" x14ac:dyDescent="0.25">
      <c r="A60" t="s">
        <v>60</v>
      </c>
    </row>
    <row r="61" spans="1:3" x14ac:dyDescent="0.25">
      <c r="A61" t="s">
        <v>63</v>
      </c>
    </row>
    <row r="62" spans="1:3" x14ac:dyDescent="0.25">
      <c r="A62" t="s">
        <v>61</v>
      </c>
    </row>
    <row r="63" spans="1:3" x14ac:dyDescent="0.25">
      <c r="A63" t="s">
        <v>62</v>
      </c>
    </row>
    <row r="64" spans="1:3" x14ac:dyDescent="0.25">
      <c r="A64" t="s">
        <v>64</v>
      </c>
    </row>
  </sheetData>
  <mergeCells count="9">
    <mergeCell ref="A1:B1"/>
    <mergeCell ref="C1:M1"/>
    <mergeCell ref="B2:D2"/>
    <mergeCell ref="C6:D25"/>
    <mergeCell ref="B46:B47"/>
    <mergeCell ref="C46:C47"/>
    <mergeCell ref="A5:D5"/>
    <mergeCell ref="B3:D3"/>
    <mergeCell ref="B4:D4"/>
  </mergeCells>
  <pageMargins left="0.7" right="0.7" top="0.75" bottom="0.75" header="0.3" footer="0.3"/>
  <pageSetup scale="3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Contracted PS</vt:lpstr>
      <vt:lpstr>Example</vt:lpstr>
      <vt:lpstr>'Contracted PS'!Print_Area</vt:lpstr>
      <vt:lpstr>Example!Print_Area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 Kramer</dc:creator>
  <cp:lastModifiedBy>Monte Kramer</cp:lastModifiedBy>
  <cp:lastPrinted>2020-07-21T21:07:22Z</cp:lastPrinted>
  <dcterms:created xsi:type="dcterms:W3CDTF">2020-07-08T20:52:49Z</dcterms:created>
  <dcterms:modified xsi:type="dcterms:W3CDTF">2020-07-31T07:30:39Z</dcterms:modified>
</cp:coreProperties>
</file>